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521" windowWidth="15450" windowHeight="11640" activeTab="0"/>
  </bookViews>
  <sheets>
    <sheet name="正味増減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<sst xmlns="http://schemas.openxmlformats.org/spreadsheetml/2006/main" count="41" uniqueCount="41">
  <si>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Ⅰ　　一般正味財産増減の部</t>
  </si>
  <si>
    <t xml:space="preserve">  １．経常増減の部</t>
  </si>
  <si>
    <t xml:space="preserve">    (１)経常収益</t>
  </si>
  <si>
    <t xml:space="preserve">      ①基本財産運用益</t>
  </si>
  <si>
    <t xml:space="preserve">      ②特定資産運用益</t>
  </si>
  <si>
    <t xml:space="preserve">        経常収益計</t>
  </si>
  <si>
    <t xml:space="preserve">    (２)経常費用</t>
  </si>
  <si>
    <t xml:space="preserve">      ①事業費</t>
  </si>
  <si>
    <t xml:space="preserve">      ②管理費</t>
  </si>
  <si>
    <t xml:space="preserve">        経常費用計</t>
  </si>
  <si>
    <t xml:space="preserve">          当期経常増減額</t>
  </si>
  <si>
    <t xml:space="preserve">  ２．経常外増減の部</t>
  </si>
  <si>
    <t xml:space="preserve">    (１)経常外収益</t>
  </si>
  <si>
    <t xml:space="preserve">        経常外収益計</t>
  </si>
  <si>
    <t xml:space="preserve">    (２)経常外費用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</si>
  <si>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</si>
  <si>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</si>
  <si>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</si>
  <si>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法人税、住民税及び事業税</t>
  </si>
  <si>
    <t xml:space="preserve">          当期一般正味財産増減額</t>
  </si>
  <si>
    <t xml:space="preserve">          一般正味財産期末残高</t>
  </si>
  <si>
    <t>Ⅱ　　指定正味財産増減の部</t>
  </si>
  <si>
    <t xml:space="preserve">          当期指定正味財産増減額</t>
  </si>
  <si>
    <t xml:space="preserve">          指定正味財産期末残高</t>
  </si>
  <si>
    <t>Ⅲ　　正味財産期末残高</t>
  </si>
  <si>
    <t>科　　　目</t>
  </si>
  <si>
    <t xml:space="preserve">      ③受取会費</t>
  </si>
  <si>
    <t xml:space="preserve">      ④事業収益</t>
  </si>
  <si>
    <t xml:space="preserve">      ⑤受取補助金等</t>
  </si>
  <si>
    <t>増　減</t>
  </si>
  <si>
    <t>　正 味 財 産 増 減 計 算 書</t>
  </si>
  <si>
    <t xml:space="preserve">                                              　　　　　　　　　　　　　　　　　　　 (単位：円)</t>
  </si>
  <si>
    <t xml:space="preserve">          一般正味財産期首残高</t>
  </si>
  <si>
    <t>　　　③他会計への繰出</t>
  </si>
  <si>
    <t>　　　⑥受取寄付金</t>
  </si>
  <si>
    <t xml:space="preserve">      ⑦雑収益</t>
  </si>
  <si>
    <t>　　　⑧他会計からの繰入額</t>
  </si>
  <si>
    <t>　　　①受取寄付金</t>
  </si>
  <si>
    <t>　　　②一般正味財産への振替額</t>
  </si>
  <si>
    <t>当　年　度
(自　平成29年 4月 1日 
 至　平成30年 3月31日)</t>
  </si>
  <si>
    <t>前　年　度      
(自　平成28年 4月 1日 　　　　　　 　  至 平成29年 3月31日)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</si>
</sst>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2" fillId="0" borderId="10" xfId="48" applyFont="1" applyBorder="1" applyAlignment="1">
      <alignment vertical="center"/>
    </xf>
    <xf numFmtId="3" fontId="2" fillId="0" borderId="10" xfId="48" applyNumberFormat="1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" fontId="2" fillId="0" borderId="12" xfId="48" applyNumberFormat="1" applyFont="1" applyBorder="1" applyAlignment="1">
      <alignment vertical="center"/>
    </xf>
    <xf numFmtId="3" fontId="2" fillId="0" borderId="10" xfId="48" applyNumberFormat="1" applyFont="1" applyBorder="1" applyAlignment="1">
      <alignment horizontal="right" vertical="center"/>
    </xf>
    <xf numFmtId="3" fontId="2" fillId="0" borderId="12" xfId="48" applyNumberFormat="1" applyFont="1" applyBorder="1" applyAlignment="1">
      <alignment horizontal="right" vertical="center"/>
    </xf>
    <xf numFmtId="3" fontId="2" fillId="0" borderId="11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39.625" style="0" customWidth="1"/>
    <col min="2" max="2" width="22.625" style="0" customWidth="1"/>
    <col min="3" max="3" width="20.625" style="0" customWidth="1"/>
    <col min="4" max="4" width="16.125" style="0" customWidth="1"/>
    <col min="6" max="6" width="23.875" style="0" customWidth="1"/>
  </cols>
  <sheetData>
    <row r="1" ht="13.5">
      <c r="E1" s="7"/>
    </row>
    <row r="2" spans="1:4" ht="17.25">
      <c r="A2" s="17" t="s">
        <v>30</v>
      </c>
      <c r="B2" s="17"/>
      <c r="C2" s="17"/>
      <c r="D2" s="17"/>
    </row>
    <row r="4" spans="1:4" ht="13.5">
      <c r="A4" s="18" t="s">
        <v>31</v>
      </c>
      <c r="B4" s="18"/>
      <c r="C4" s="18"/>
      <c r="D4" s="18"/>
    </row>
    <row r="5" spans="1:6" ht="19.5" customHeight="1">
      <c r="A5" s="19" t="s">
        <v>25</v>
      </c>
      <c r="B5" s="22" t="s">
        <v>39</v>
      </c>
      <c r="C5" s="22" t="s">
        <v>40</v>
      </c>
      <c r="D5" s="25" t="s">
        <v>29</v>
      </c>
      <c r="F5" s="16"/>
    </row>
    <row r="6" spans="1:6" ht="19.5" customHeight="1">
      <c r="A6" s="20"/>
      <c r="B6" s="23"/>
      <c r="C6" s="23"/>
      <c r="D6" s="26"/>
      <c r="F6" s="16"/>
    </row>
    <row r="7" spans="1:6" ht="6" customHeight="1">
      <c r="A7" s="21"/>
      <c r="B7" s="24"/>
      <c r="C7" s="24"/>
      <c r="D7" s="27"/>
      <c r="F7" s="16"/>
    </row>
    <row r="8" spans="1:4" ht="13.5">
      <c r="A8" s="3" t="s">
        <v>0</v>
      </c>
      <c r="B8" s="3"/>
      <c r="C8" s="3"/>
      <c r="D8" s="5"/>
    </row>
    <row r="9" spans="1:4" ht="13.5">
      <c r="A9" s="3" t="s">
        <v>1</v>
      </c>
      <c r="B9" s="3"/>
      <c r="C9" s="3"/>
      <c r="D9" s="5"/>
    </row>
    <row r="10" spans="1:4" ht="13.5">
      <c r="A10" s="3" t="s">
        <v>2</v>
      </c>
      <c r="B10" s="3"/>
      <c r="C10" s="3"/>
      <c r="D10" s="5"/>
    </row>
    <row r="11" spans="1:4" ht="13.5">
      <c r="A11" s="3" t="s">
        <v>3</v>
      </c>
      <c r="B11" s="11">
        <v>0</v>
      </c>
      <c r="C11" s="11">
        <v>0</v>
      </c>
      <c r="D11" s="14">
        <f>B11-C11</f>
        <v>0</v>
      </c>
    </row>
    <row r="12" spans="1:4" ht="13.5">
      <c r="A12" s="3" t="s">
        <v>4</v>
      </c>
      <c r="B12" s="11">
        <v>0</v>
      </c>
      <c r="C12" s="11">
        <v>0</v>
      </c>
      <c r="D12" s="14">
        <f>B12-C12</f>
        <v>0</v>
      </c>
    </row>
    <row r="13" spans="1:6" ht="13.5">
      <c r="A13" s="3" t="s">
        <v>26</v>
      </c>
      <c r="B13" s="11">
        <v>23835500</v>
      </c>
      <c r="C13" s="11">
        <v>25760000</v>
      </c>
      <c r="D13" s="14">
        <f aca="true" t="shared" si="0" ref="D13:D25">B13-C13</f>
        <v>-1924500</v>
      </c>
      <c r="F13" s="8"/>
    </row>
    <row r="14" spans="1:4" ht="13.5">
      <c r="A14" s="3" t="s">
        <v>27</v>
      </c>
      <c r="B14" s="11">
        <v>31079664</v>
      </c>
      <c r="C14" s="11">
        <v>39694338</v>
      </c>
      <c r="D14" s="14">
        <f t="shared" si="0"/>
        <v>-8614674</v>
      </c>
    </row>
    <row r="15" spans="1:4" ht="13.5">
      <c r="A15" s="3" t="s">
        <v>28</v>
      </c>
      <c r="B15" s="11">
        <v>0</v>
      </c>
      <c r="C15" s="11">
        <v>1291000</v>
      </c>
      <c r="D15" s="14">
        <f t="shared" si="0"/>
        <v>-1291000</v>
      </c>
    </row>
    <row r="16" spans="1:4" ht="13.5">
      <c r="A16" s="3" t="s">
        <v>34</v>
      </c>
      <c r="B16" s="11">
        <v>8189367</v>
      </c>
      <c r="C16" s="11">
        <v>0</v>
      </c>
      <c r="D16" s="14">
        <f t="shared" si="0"/>
        <v>8189367</v>
      </c>
    </row>
    <row r="17" spans="1:4" ht="13.5">
      <c r="A17" s="3" t="s">
        <v>35</v>
      </c>
      <c r="B17" s="11">
        <v>550090</v>
      </c>
      <c r="C17" s="11">
        <v>658510</v>
      </c>
      <c r="D17" s="14">
        <f t="shared" si="0"/>
        <v>-108420</v>
      </c>
    </row>
    <row r="18" spans="1:4" ht="13.5">
      <c r="A18" s="3" t="s">
        <v>36</v>
      </c>
      <c r="B18" s="11">
        <v>0</v>
      </c>
      <c r="C18" s="11">
        <v>0</v>
      </c>
      <c r="D18" s="14">
        <f t="shared" si="0"/>
        <v>0</v>
      </c>
    </row>
    <row r="19" spans="1:4" ht="13.5">
      <c r="A19" s="3" t="s">
        <v>5</v>
      </c>
      <c r="B19" s="11">
        <f>SUM(B11:B18)</f>
        <v>63654621</v>
      </c>
      <c r="C19" s="11">
        <f>SUM(C11:C18)</f>
        <v>67403848</v>
      </c>
      <c r="D19" s="14">
        <f t="shared" si="0"/>
        <v>-3749227</v>
      </c>
    </row>
    <row r="20" spans="1:4" ht="13.5">
      <c r="A20" s="3" t="s">
        <v>6</v>
      </c>
      <c r="B20" s="11"/>
      <c r="C20" s="11"/>
      <c r="D20" s="13"/>
    </row>
    <row r="21" spans="1:4" ht="13.5">
      <c r="A21" s="3" t="s">
        <v>7</v>
      </c>
      <c r="B21" s="11">
        <v>50080140</v>
      </c>
      <c r="C21" s="11">
        <v>54627647</v>
      </c>
      <c r="D21" s="14">
        <f t="shared" si="0"/>
        <v>-4547507</v>
      </c>
    </row>
    <row r="22" spans="1:4" ht="13.5">
      <c r="A22" s="3" t="s">
        <v>8</v>
      </c>
      <c r="B22" s="11">
        <v>13513404</v>
      </c>
      <c r="C22" s="11">
        <v>15141447</v>
      </c>
      <c r="D22" s="14">
        <f t="shared" si="0"/>
        <v>-1628043</v>
      </c>
    </row>
    <row r="23" spans="1:4" ht="13.5">
      <c r="A23" s="3" t="s">
        <v>33</v>
      </c>
      <c r="B23" s="11">
        <v>0</v>
      </c>
      <c r="C23" s="11">
        <v>0</v>
      </c>
      <c r="D23" s="14">
        <f t="shared" si="0"/>
        <v>0</v>
      </c>
    </row>
    <row r="24" spans="1:4" ht="13.5">
      <c r="A24" s="3" t="s">
        <v>9</v>
      </c>
      <c r="B24" s="11">
        <f>SUM(B21:B23)</f>
        <v>63593544</v>
      </c>
      <c r="C24" s="11">
        <f>SUM(C21:C22)</f>
        <v>69769094</v>
      </c>
      <c r="D24" s="14">
        <f t="shared" si="0"/>
        <v>-6175550</v>
      </c>
    </row>
    <row r="25" spans="1:4" ht="13.5">
      <c r="A25" s="3" t="s">
        <v>10</v>
      </c>
      <c r="B25" s="12">
        <f>B19-B24</f>
        <v>61077</v>
      </c>
      <c r="C25" s="12">
        <f>C19-C24</f>
        <v>-2365246</v>
      </c>
      <c r="D25" s="14">
        <f t="shared" si="0"/>
        <v>2426323</v>
      </c>
    </row>
    <row r="26" spans="1:4" ht="13.5">
      <c r="A26" s="3" t="s">
        <v>11</v>
      </c>
      <c r="B26" s="10"/>
      <c r="C26" s="10"/>
      <c r="D26" s="13"/>
    </row>
    <row r="27" spans="1:4" ht="13.5">
      <c r="A27" s="3" t="s">
        <v>12</v>
      </c>
      <c r="B27" s="10"/>
      <c r="C27" s="10"/>
      <c r="D27" s="13"/>
    </row>
    <row r="28" spans="1:4" ht="13.5">
      <c r="A28" s="3" t="s">
        <v>13</v>
      </c>
      <c r="B28" s="12">
        <v>0</v>
      </c>
      <c r="C28" s="12">
        <v>0</v>
      </c>
      <c r="D28" s="14">
        <f aca="true" t="shared" si="1" ref="D28:D33">B28-C28</f>
        <v>0</v>
      </c>
    </row>
    <row r="29" spans="1:4" ht="13.5">
      <c r="A29" s="3" t="s">
        <v>14</v>
      </c>
      <c r="B29" s="12">
        <v>0</v>
      </c>
      <c r="C29" s="12">
        <v>0</v>
      </c>
      <c r="D29" s="14">
        <f t="shared" si="1"/>
        <v>0</v>
      </c>
    </row>
    <row r="30" spans="1:4" ht="13.5">
      <c r="A30" s="3" t="s">
        <v>15</v>
      </c>
      <c r="B30" s="12">
        <v>0</v>
      </c>
      <c r="C30" s="12">
        <v>0</v>
      </c>
      <c r="D30" s="14">
        <f t="shared" si="1"/>
        <v>0</v>
      </c>
    </row>
    <row r="31" spans="1:4" ht="13.5">
      <c r="A31" s="3" t="s">
        <v>16</v>
      </c>
      <c r="B31" s="12">
        <v>0</v>
      </c>
      <c r="C31" s="12">
        <v>0</v>
      </c>
      <c r="D31" s="14">
        <f t="shared" si="1"/>
        <v>0</v>
      </c>
    </row>
    <row r="32" spans="1:4" ht="13.5">
      <c r="A32" s="3" t="s">
        <v>17</v>
      </c>
      <c r="B32" s="12">
        <f>+B25-B30</f>
        <v>61077</v>
      </c>
      <c r="C32" s="12">
        <f>+C25-C30</f>
        <v>-2365246</v>
      </c>
      <c r="D32" s="14">
        <f t="shared" si="1"/>
        <v>2426323</v>
      </c>
    </row>
    <row r="33" spans="1:4" ht="13.5">
      <c r="A33" s="3" t="s">
        <v>18</v>
      </c>
      <c r="B33" s="12">
        <v>70000</v>
      </c>
      <c r="C33" s="12">
        <v>71100</v>
      </c>
      <c r="D33" s="14">
        <f t="shared" si="1"/>
        <v>-1100</v>
      </c>
    </row>
    <row r="34" spans="1:4" ht="13.5">
      <c r="A34" s="3" t="s">
        <v>19</v>
      </c>
      <c r="B34" s="12">
        <f>B32-B33</f>
        <v>-8923</v>
      </c>
      <c r="C34" s="12">
        <f>C32-C33</f>
        <v>-2436346</v>
      </c>
      <c r="D34" s="12">
        <f>D32-D33</f>
        <v>2427423</v>
      </c>
    </row>
    <row r="35" spans="1:4" ht="13.5">
      <c r="A35" s="3" t="s">
        <v>32</v>
      </c>
      <c r="B35" s="12">
        <v>183825151</v>
      </c>
      <c r="C35" s="12">
        <v>186261497</v>
      </c>
      <c r="D35" s="14">
        <f>B35-C35</f>
        <v>-2436346</v>
      </c>
    </row>
    <row r="36" spans="1:4" ht="13.5">
      <c r="A36" s="3" t="s">
        <v>20</v>
      </c>
      <c r="B36" s="12">
        <f>SUM(B34:B35)</f>
        <v>183816228</v>
      </c>
      <c r="C36" s="12">
        <f>C34+C35</f>
        <v>183825151</v>
      </c>
      <c r="D36" s="14">
        <f>B36-C36</f>
        <v>-8923</v>
      </c>
    </row>
    <row r="37" spans="1:4" ht="13.5">
      <c r="A37" s="3"/>
      <c r="B37" s="9"/>
      <c r="C37" s="9"/>
      <c r="D37" s="13"/>
    </row>
    <row r="38" spans="1:4" ht="13.5">
      <c r="A38" s="3" t="s">
        <v>21</v>
      </c>
      <c r="B38" s="9"/>
      <c r="C38" s="9"/>
      <c r="D38" s="13"/>
    </row>
    <row r="39" spans="1:4" ht="13.5">
      <c r="A39" s="3" t="s">
        <v>37</v>
      </c>
      <c r="B39" s="9">
        <v>20843020</v>
      </c>
      <c r="C39" s="9">
        <v>14356795</v>
      </c>
      <c r="D39" s="14">
        <f>B39-C39</f>
        <v>6486225</v>
      </c>
    </row>
    <row r="40" spans="1:4" ht="13.5">
      <c r="A40" s="3" t="s">
        <v>38</v>
      </c>
      <c r="B40" s="9">
        <v>8189637</v>
      </c>
      <c r="C40" s="9"/>
      <c r="D40" s="14">
        <v>8189367</v>
      </c>
    </row>
    <row r="41" spans="1:4" ht="13.5">
      <c r="A41" s="3" t="s">
        <v>22</v>
      </c>
      <c r="B41" s="11">
        <v>12653653</v>
      </c>
      <c r="C41" s="11">
        <v>14356795</v>
      </c>
      <c r="D41" s="14">
        <f>B41-C41</f>
        <v>-1703142</v>
      </c>
    </row>
    <row r="42" spans="1:4" ht="13.5">
      <c r="A42" s="3" t="s">
        <v>23</v>
      </c>
      <c r="B42" s="11">
        <v>80783603</v>
      </c>
      <c r="C42" s="11">
        <v>68129950</v>
      </c>
      <c r="D42" s="14">
        <f>B42-C42</f>
        <v>12653653</v>
      </c>
    </row>
    <row r="43" spans="1:4" ht="13.5">
      <c r="A43" s="3"/>
      <c r="B43" s="11"/>
      <c r="C43" s="11"/>
      <c r="D43" s="15"/>
    </row>
    <row r="44" spans="1:4" ht="13.5">
      <c r="A44" s="4" t="s">
        <v>24</v>
      </c>
      <c r="B44" s="12">
        <f>B36+B42</f>
        <v>264599831</v>
      </c>
      <c r="C44" s="12">
        <f>C36+C42</f>
        <v>251955101</v>
      </c>
      <c r="D44" s="15">
        <f>B44-C44</f>
        <v>12644730</v>
      </c>
    </row>
    <row r="45" spans="1:4" ht="13.5">
      <c r="A45" s="2"/>
      <c r="B45" s="2"/>
      <c r="C45" s="1"/>
      <c r="D45" s="1"/>
    </row>
    <row r="46" spans="1:2" ht="13.5">
      <c r="A46" s="6"/>
      <c r="B46" s="6"/>
    </row>
  </sheetData>
  <sheetProtection/>
  <mergeCells count="6">
    <mergeCell ref="A2:D2"/>
    <mergeCell ref="A4:D4"/>
    <mergeCell ref="A5:A7"/>
    <mergeCell ref="C5:C7"/>
    <mergeCell ref="D5:D7"/>
    <mergeCell ref="B5:B7"/>
  </mergeCells>
  <printOptions horizontalCentered="1"/>
  <pageMargins left="0.31496062992125984" right="0.31496062992125984" top="0.5511811023622047" bottom="0.7480314960629921" header="0.31496062992125984" footer="0.31496062992125984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FUJIE</dc:creator>
  <cp:keywords/>
  <dc:description/>
  <cp:lastModifiedBy>小野寺　靖</cp:lastModifiedBy>
  <cp:lastPrinted>2011-06-21T06:32:06Z</cp:lastPrinted>
  <dcterms:created xsi:type="dcterms:W3CDTF">2010-05-06T04:00:53Z</dcterms:created>
  <dcterms:modified xsi:type="dcterms:W3CDTF">2018-07-18T09:31:46Z</dcterms:modified>
  <cp:category/>
  <cp:version/>
  <cp:contentType/>
  <cp:contentStatus/>
</cp:coreProperties>
</file>